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158" documentId="8_{725A46E7-AF7E-4B68-B22B-8F9D591BEBC5}" xr6:coauthVersionLast="47" xr6:coauthVersionMax="47" xr10:uidLastSave="{7D349B30-187E-437B-961E-841A3F5B48C6}"/>
  <bookViews>
    <workbookView xWindow="8790" yWindow="600" windowWidth="19170" windowHeight="14880" firstSheet="1" activeTab="1" xr2:uid="{00000000-000D-0000-FFFF-FFFF00000000}"/>
  </bookViews>
  <sheets>
    <sheet name="Offerta economica" sheetId="7" r:id="rId1"/>
    <sheet name="Foglio2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9" l="1"/>
  <c r="F25" i="9"/>
  <c r="D32" i="9"/>
  <c r="D31" i="9"/>
  <c r="D30" i="9"/>
  <c r="D29" i="9"/>
  <c r="F28" i="9"/>
  <c r="G28" i="9" s="1"/>
  <c r="D28" i="9"/>
  <c r="E29" i="9"/>
  <c r="D27" i="9"/>
  <c r="C26" i="9"/>
  <c r="G25" i="9"/>
  <c r="G6" i="7"/>
  <c r="G5" i="7"/>
  <c r="F6" i="7"/>
  <c r="F5" i="7"/>
  <c r="E6" i="7"/>
  <c r="E5" i="7"/>
  <c r="E7" i="7"/>
  <c r="D6" i="7"/>
  <c r="D5" i="7"/>
  <c r="C6" i="7"/>
  <c r="D8" i="7"/>
  <c r="D12" i="7"/>
  <c r="D13" i="7" s="1"/>
  <c r="D11" i="7"/>
  <c r="D10" i="7"/>
  <c r="D9" i="7"/>
  <c r="E8" i="7"/>
  <c r="E10" i="7" s="1"/>
  <c r="F7" i="7"/>
  <c r="G7" i="7" s="1"/>
  <c r="D7" i="7"/>
  <c r="F26" i="9" l="1"/>
  <c r="G26" i="9" s="1"/>
  <c r="F27" i="9"/>
  <c r="G27" i="9" s="1"/>
  <c r="E31" i="9"/>
  <c r="F31" i="9" s="1"/>
  <c r="G31" i="9" s="1"/>
  <c r="F29" i="9"/>
  <c r="G29" i="9" s="1"/>
  <c r="D26" i="9"/>
  <c r="D33" i="9" s="1"/>
  <c r="E30" i="9"/>
  <c r="F8" i="7"/>
  <c r="G8" i="7" s="1"/>
  <c r="E12" i="7"/>
  <c r="F10" i="7"/>
  <c r="G10" i="7" s="1"/>
  <c r="E9" i="7"/>
  <c r="F30" i="9" l="1"/>
  <c r="G30" i="9" s="1"/>
  <c r="E32" i="9"/>
  <c r="F32" i="9" s="1"/>
  <c r="G32" i="9" s="1"/>
  <c r="F9" i="7"/>
  <c r="G9" i="7" s="1"/>
  <c r="E11" i="7"/>
  <c r="F12" i="7"/>
  <c r="G12" i="7" s="1"/>
  <c r="G13" i="7" s="1"/>
  <c r="G33" i="9" l="1"/>
  <c r="F11" i="7"/>
  <c r="G11" i="7" s="1"/>
</calcChain>
</file>

<file path=xl/sharedStrings.xml><?xml version="1.0" encoding="utf-8"?>
<sst xmlns="http://schemas.openxmlformats.org/spreadsheetml/2006/main" count="50" uniqueCount="35">
  <si>
    <t>% DI RIBASSO</t>
  </si>
  <si>
    <t>Quantità</t>
  </si>
  <si>
    <t>Descrizione</t>
  </si>
  <si>
    <t>Prezzo Unitario</t>
  </si>
  <si>
    <t>TOTALE</t>
  </si>
  <si>
    <t>Offerta Su prezzo unitario</t>
  </si>
  <si>
    <t>Offerta su prezzo Totale</t>
  </si>
  <si>
    <r>
      <t xml:space="preserve">palo </t>
    </r>
    <r>
      <rPr>
        <sz val="11"/>
        <rFont val="Aptos Narrow"/>
        <family val="2"/>
      </rPr>
      <t>Ø</t>
    </r>
    <r>
      <rPr>
        <sz val="11"/>
        <rFont val="Aptos"/>
        <family val="2"/>
      </rPr>
      <t xml:space="preserve"> 102 h 3,6 mt sp 3mm zincato verniciato verde</t>
    </r>
  </si>
  <si>
    <t xml:space="preserve">lant sem RM polic verde 230V LV+G+R tappi 10Ma Led HL + background 1000x700 +palo *attacco Background 3L RM </t>
  </si>
  <si>
    <t>LANT. 3L Ø200.+G+P led HL</t>
  </si>
  <si>
    <t>LANT. 3L Ped.+G+P led HL</t>
  </si>
  <si>
    <t>Supporti superiori PV verde Ø102</t>
  </si>
  <si>
    <t>Supporti inferiori PV verde Ø102+viti</t>
  </si>
  <si>
    <t>Sistemi countdown con attacco band it</t>
  </si>
  <si>
    <t>Pulsanti per chiamata pedonale</t>
  </si>
  <si>
    <t>DICHIARAZIONE D’OFFERTA ECONOMICA</t>
  </si>
  <si>
    <t>Il sottoscritto ____________, nato a _________ il ____________, domiciliato per la carica presso la sede societaria ove appresso, nella sua qualità di __________ e legale rappresentante dell’impresa _________________, con sede in ______________, Via _______________________, capitale sociale Euro _______ (________), iscritta al Registro delle Imprese di ___________ al n. ___, codice fiscale n. __________________, partita IVA n. ___________________, (in R.T.I. o Consorzio costituito/costituendo o coassicurazione  con le Imprese ___________ _____________ _____________) di seguito denominata “Impresa”, nel rispetto di modalità, termini, condizioni e requisiti minimi ivi previsti,  con prezzi unitari offerti onnicomprensivi di tutti gli oneri, spese e remunerazione per l’esatto e puntuale adempimento di ogni obbligazione contrattuale. ai sensi e per gli effetti degli artt. 46 e 47 del D.P.R. n. 445/2000, sotto la propria responsabilità,</t>
  </si>
  <si>
    <t>SI IMPEGNA</t>
  </si>
  <si>
    <t>DICHIARA</t>
  </si>
  <si>
    <t>-   che l’Offerta formulata è irrevocabile ed impegnativa sino al 180° giorno successivo al termine ultimo per la presentazione della stessa;</t>
  </si>
  <si>
    <t>-   che l’Offerta formulata non vincolerà in alcun modo la Stazione Appaltante;</t>
  </si>
  <si>
    <t>-   di aver preso visione ed incondizionata accettazione delle clausole e condizioni riportate nella documentazione di gara e, comunque, di aver preso cognizione di tutte le circostanze generali e speciali che possono interessare l’esecuzione di tutte le prestazioni oggetto del contratto e di averne tenuto conto nella determinazione della percentuale offerta;</t>
  </si>
  <si>
    <t>-   che i corrispettivi risultanti dall’offerta economica presentata sono omnicomprensivi di quanto previsto nella documentazione di gara e sono remunerativi;</t>
  </si>
  <si>
    <t>-   di non eccepire, durante l’esecuzione del contratto, la mancata conoscenza di condizioni o la sopravvenienza di elementi non valutati o non considerati, salvo che tali elementi si configurino come cause di forza maggiore contemplate dal codice civile e non escluse da altre norme di legge e/o dalla documentazione di gara;</t>
  </si>
  <si>
    <t>-   di applicare le medesime condizioni per le ulteriori prestazioni che dovessero essere richieste dalla Stazione Appaltante, nel rispetto di quanto previsto dalla documentazione di gara;</t>
  </si>
  <si>
    <t>OFFRE</t>
  </si>
  <si>
    <t>Il ribasso unico del ________________________________%</t>
  </si>
  <si>
    <t>Diconsi (in lettere) _________________________________________________</t>
  </si>
  <si>
    <t>Costo complessivo della manodopera ……………………………………………………………</t>
  </si>
  <si>
    <t>Costo della sicurezza a carico della Ditta ………………………………..……………………….</t>
  </si>
  <si>
    <t>Data…………………………………..</t>
  </si>
  <si>
    <t xml:space="preserve">               Timbro e Firma</t>
  </si>
  <si>
    <t>__________________________________________</t>
  </si>
  <si>
    <t>ad adempiere alle obbligazioni previste in tutti documenti di gara relativi alla “Procedura negoziata ai sensi dell’art. 50 comma 1 lett.e del D. Lgs.36/2023 per la fornitura di materiale semaforico, come scorta di magazzino per la manutenzione impianti semaforici, per la durata di anni due e/o ad esaurimento della somma impegnata- CIG:</t>
  </si>
  <si>
    <t xml:space="preserve">P.N. 02/26         CIG: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</si>
</sst>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&quot;€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b/>
      <sz val="11"/>
      <color theme="1"/>
      <name val="Aptos"/>
      <family val="2"/>
    </font>
    <font>
      <sz val="11"/>
      <name val="Aptos Narrow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10" fontId="1" fillId="0" borderId="1" xfId="0" applyNumberFormat="1" applyFont="1" applyBorder="1"/>
    <xf numFmtId="8" fontId="1" fillId="0" borderId="1" xfId="0" applyNumberFormat="1" applyFont="1" applyBorder="1"/>
    <xf numFmtId="0" fontId="3" fillId="0" borderId="9" xfId="0" applyFont="1" applyBorder="1" applyAlignment="1">
      <alignment vertical="center"/>
    </xf>
    <xf numFmtId="164" fontId="3" fillId="2" borderId="1" xfId="0" applyNumberFormat="1" applyFont="1" applyFill="1" applyBorder="1"/>
    <xf numFmtId="164" fontId="1" fillId="0" borderId="0" xfId="0" applyNumberFormat="1" applyFont="1"/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8" fontId="4" fillId="0" borderId="8" xfId="0" applyNumberFormat="1" applyFont="1" applyBorder="1"/>
    <xf numFmtId="0" fontId="3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0" fontId="1" fillId="0" borderId="5" xfId="0" applyNumberFormat="1" applyFont="1" applyBorder="1"/>
    <xf numFmtId="10" fontId="4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DF2A3-D4D3-4B21-96F9-D9BF2081DF2E}">
  <dimension ref="A1:G13"/>
  <sheetViews>
    <sheetView workbookViewId="0">
      <selection sqref="A1:XFD1048576"/>
    </sheetView>
  </sheetViews>
  <sheetFormatPr defaultRowHeight="15" x14ac:dyDescent="0.25"/>
  <cols>
    <col min="1" max="1" width="8.85546875" bestFit="1" customWidth="1"/>
    <col min="2" max="2" width="91.5703125" bestFit="1" customWidth="1"/>
    <col min="3" max="3" width="13.7109375" customWidth="1"/>
    <col min="4" max="4" width="13.28515625" bestFit="1" customWidth="1"/>
    <col min="5" max="5" width="14.7109375" bestFit="1" customWidth="1"/>
    <col min="6" max="6" width="11.140625" bestFit="1" customWidth="1"/>
    <col min="7" max="7" width="14.85546875" bestFit="1" customWidth="1"/>
  </cols>
  <sheetData>
    <row r="1" spans="1:7" ht="18.75" customHeight="1" x14ac:dyDescent="0.25">
      <c r="A1" s="26"/>
      <c r="B1" s="26"/>
      <c r="C1" s="1"/>
      <c r="D1" s="1"/>
      <c r="E1" s="1"/>
      <c r="F1" s="1"/>
      <c r="G1" s="1"/>
    </row>
    <row r="2" spans="1:7" ht="34.5" customHeight="1" thickBot="1" x14ac:dyDescent="0.3">
      <c r="A2" s="27"/>
      <c r="B2" s="27"/>
      <c r="C2" s="1"/>
      <c r="D2" s="1"/>
      <c r="E2" s="2" t="s">
        <v>0</v>
      </c>
      <c r="F2" s="1"/>
      <c r="G2" s="1"/>
    </row>
    <row r="3" spans="1:7" ht="42" customHeight="1" thickBot="1" x14ac:dyDescent="0.3">
      <c r="A3" s="15" t="s">
        <v>1</v>
      </c>
      <c r="B3" s="9" t="s">
        <v>2</v>
      </c>
      <c r="C3" s="10" t="s">
        <v>3</v>
      </c>
      <c r="D3" s="16" t="s">
        <v>4</v>
      </c>
      <c r="E3" s="19">
        <v>0</v>
      </c>
      <c r="F3" s="17" t="s">
        <v>5</v>
      </c>
      <c r="G3" s="10" t="s">
        <v>6</v>
      </c>
    </row>
    <row r="4" spans="1:7" x14ac:dyDescent="0.25">
      <c r="A4" s="11"/>
      <c r="B4" s="12"/>
      <c r="C4" s="3"/>
      <c r="D4" s="3"/>
      <c r="E4" s="18"/>
      <c r="F4" s="5"/>
      <c r="G4" s="5"/>
    </row>
    <row r="5" spans="1:7" x14ac:dyDescent="0.25">
      <c r="A5" s="14">
        <v>10</v>
      </c>
      <c r="B5" s="6" t="s">
        <v>7</v>
      </c>
      <c r="C5" s="7">
        <v>210</v>
      </c>
      <c r="D5" s="7">
        <f>+C5*A5</f>
        <v>2100</v>
      </c>
      <c r="E5" s="18">
        <f>+E3</f>
        <v>0</v>
      </c>
      <c r="F5" s="5">
        <f>+C5-(C5*E5)</f>
        <v>210</v>
      </c>
      <c r="G5" s="5">
        <f>+F5*A5</f>
        <v>2100</v>
      </c>
    </row>
    <row r="6" spans="1:7" ht="30" x14ac:dyDescent="0.25">
      <c r="A6" s="14">
        <v>10</v>
      </c>
      <c r="B6" s="20" t="s">
        <v>8</v>
      </c>
      <c r="C6" s="7">
        <f>318+187.5+68.25</f>
        <v>573.75</v>
      </c>
      <c r="D6" s="7">
        <f>+C6*A6</f>
        <v>5737.5</v>
      </c>
      <c r="E6" s="18">
        <f>+E3</f>
        <v>0</v>
      </c>
      <c r="F6" s="5">
        <f>+C6-(C6*E6)</f>
        <v>573.75</v>
      </c>
      <c r="G6" s="5">
        <f>+F6*A6</f>
        <v>5737.5</v>
      </c>
    </row>
    <row r="7" spans="1:7" x14ac:dyDescent="0.25">
      <c r="A7" s="14">
        <v>50</v>
      </c>
      <c r="B7" s="6" t="s">
        <v>9</v>
      </c>
      <c r="C7" s="7">
        <v>258.5</v>
      </c>
      <c r="D7" s="7">
        <f t="shared" ref="D7:D12" si="0">+C7*A7</f>
        <v>12925</v>
      </c>
      <c r="E7" s="4">
        <f>+E3</f>
        <v>0</v>
      </c>
      <c r="F7" s="5">
        <f>+C7-(C7*E7)</f>
        <v>258.5</v>
      </c>
      <c r="G7" s="5">
        <f>+F7*A7</f>
        <v>12925</v>
      </c>
    </row>
    <row r="8" spans="1:7" x14ac:dyDescent="0.25">
      <c r="A8" s="14">
        <v>50</v>
      </c>
      <c r="B8" s="6" t="s">
        <v>10</v>
      </c>
      <c r="C8" s="7">
        <v>269.5</v>
      </c>
      <c r="D8" s="7">
        <f t="shared" si="0"/>
        <v>13475</v>
      </c>
      <c r="E8" s="4">
        <f>+E4</f>
        <v>0</v>
      </c>
      <c r="F8" s="5">
        <f t="shared" ref="F8:F12" si="1">+C8-(C8*E8)</f>
        <v>269.5</v>
      </c>
      <c r="G8" s="5">
        <f t="shared" ref="G8:G12" si="2">+F8*A8</f>
        <v>13475</v>
      </c>
    </row>
    <row r="9" spans="1:7" x14ac:dyDescent="0.25">
      <c r="A9" s="14">
        <v>30</v>
      </c>
      <c r="B9" s="6" t="s">
        <v>11</v>
      </c>
      <c r="C9" s="7">
        <v>24</v>
      </c>
      <c r="D9" s="7">
        <f t="shared" si="0"/>
        <v>720</v>
      </c>
      <c r="E9" s="4">
        <f t="shared" ref="E9:E12" si="3">+E7</f>
        <v>0</v>
      </c>
      <c r="F9" s="5">
        <f t="shared" si="1"/>
        <v>24</v>
      </c>
      <c r="G9" s="5">
        <f t="shared" si="2"/>
        <v>720</v>
      </c>
    </row>
    <row r="10" spans="1:7" x14ac:dyDescent="0.25">
      <c r="A10" s="14">
        <v>30</v>
      </c>
      <c r="B10" s="6" t="s">
        <v>12</v>
      </c>
      <c r="C10" s="7">
        <v>9.75</v>
      </c>
      <c r="D10" s="7">
        <f t="shared" si="0"/>
        <v>292.5</v>
      </c>
      <c r="E10" s="4">
        <f t="shared" si="3"/>
        <v>0</v>
      </c>
      <c r="F10" s="5">
        <f t="shared" si="1"/>
        <v>9.75</v>
      </c>
      <c r="G10" s="5">
        <f t="shared" si="2"/>
        <v>292.5</v>
      </c>
    </row>
    <row r="11" spans="1:7" x14ac:dyDescent="0.25">
      <c r="A11" s="14">
        <v>30</v>
      </c>
      <c r="B11" s="6" t="s">
        <v>13</v>
      </c>
      <c r="C11" s="7">
        <v>388</v>
      </c>
      <c r="D11" s="7">
        <f t="shared" si="0"/>
        <v>11640</v>
      </c>
      <c r="E11" s="4">
        <f t="shared" si="3"/>
        <v>0</v>
      </c>
      <c r="F11" s="5">
        <f t="shared" si="1"/>
        <v>388</v>
      </c>
      <c r="G11" s="5">
        <f t="shared" si="2"/>
        <v>11640</v>
      </c>
    </row>
    <row r="12" spans="1:7" ht="15.75" thickBot="1" x14ac:dyDescent="0.3">
      <c r="A12" s="14">
        <v>20</v>
      </c>
      <c r="B12" s="6" t="s">
        <v>14</v>
      </c>
      <c r="C12" s="7">
        <v>65</v>
      </c>
      <c r="D12" s="7">
        <f t="shared" si="0"/>
        <v>1300</v>
      </c>
      <c r="E12" s="4">
        <f t="shared" si="3"/>
        <v>0</v>
      </c>
      <c r="F12" s="5">
        <f t="shared" si="1"/>
        <v>65</v>
      </c>
      <c r="G12" s="5">
        <f t="shared" si="2"/>
        <v>1300</v>
      </c>
    </row>
    <row r="13" spans="1:7" ht="21.75" customHeight="1" thickBot="1" x14ac:dyDescent="0.3">
      <c r="A13" s="1"/>
      <c r="B13" s="1"/>
      <c r="C13" s="1"/>
      <c r="D13" s="8">
        <f>SUM(D5:D12)</f>
        <v>48190</v>
      </c>
      <c r="E13" s="1"/>
      <c r="F13" s="1"/>
      <c r="G13" s="13">
        <f>SUM(G5:G12)</f>
        <v>48190</v>
      </c>
    </row>
  </sheetData>
  <mergeCells count="1">
    <mergeCell ref="A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F1BFE-8D2E-47C5-889B-7192955B971F}">
  <dimension ref="A1:G33"/>
  <sheetViews>
    <sheetView tabSelected="1" workbookViewId="0">
      <selection activeCell="A21" sqref="A21:B22"/>
    </sheetView>
  </sheetViews>
  <sheetFormatPr defaultRowHeight="15" x14ac:dyDescent="0.25"/>
  <cols>
    <col min="1" max="1" width="8.85546875" bestFit="1" customWidth="1"/>
    <col min="2" max="2" width="45" customWidth="1"/>
    <col min="3" max="3" width="11.42578125" customWidth="1"/>
    <col min="4" max="4" width="13.28515625" bestFit="1" customWidth="1"/>
    <col min="5" max="5" width="9.5703125" customWidth="1"/>
    <col min="6" max="6" width="11.140625" bestFit="1" customWidth="1"/>
    <col min="7" max="7" width="14.85546875" bestFit="1" customWidth="1"/>
  </cols>
  <sheetData>
    <row r="1" spans="1:7" ht="35.25" customHeight="1" x14ac:dyDescent="0.25">
      <c r="A1" s="24" t="s">
        <v>34</v>
      </c>
      <c r="B1" s="24"/>
      <c r="C1" s="25"/>
      <c r="D1" s="25"/>
      <c r="E1" s="25"/>
      <c r="F1" s="25"/>
      <c r="G1" s="25"/>
    </row>
    <row r="2" spans="1:7" x14ac:dyDescent="0.25">
      <c r="B2" s="23" t="s">
        <v>15</v>
      </c>
    </row>
    <row r="3" spans="1:7" ht="147.75" customHeight="1" x14ac:dyDescent="0.25">
      <c r="B3" s="28" t="s">
        <v>16</v>
      </c>
      <c r="C3" s="28"/>
      <c r="D3" s="28"/>
      <c r="E3" s="28"/>
      <c r="F3" s="28"/>
      <c r="G3" s="28"/>
    </row>
    <row r="4" spans="1:7" x14ac:dyDescent="0.25">
      <c r="B4" s="22" t="s">
        <v>17</v>
      </c>
    </row>
    <row r="5" spans="1:7" ht="45.75" customHeight="1" x14ac:dyDescent="0.25">
      <c r="B5" s="29" t="s">
        <v>33</v>
      </c>
      <c r="C5" s="29"/>
      <c r="D5" s="29"/>
      <c r="E5" s="29"/>
      <c r="F5" s="29"/>
      <c r="G5" s="29"/>
    </row>
    <row r="6" spans="1:7" x14ac:dyDescent="0.25">
      <c r="B6" s="22" t="s">
        <v>18</v>
      </c>
    </row>
    <row r="7" spans="1:7" ht="31.5" customHeight="1" x14ac:dyDescent="0.25">
      <c r="B7" s="29" t="s">
        <v>19</v>
      </c>
      <c r="C7" s="29"/>
      <c r="D7" s="29"/>
      <c r="E7" s="29"/>
      <c r="F7" s="29"/>
      <c r="G7" s="29"/>
    </row>
    <row r="8" spans="1:7" x14ac:dyDescent="0.25">
      <c r="B8" t="s">
        <v>20</v>
      </c>
    </row>
    <row r="9" spans="1:7" ht="60" customHeight="1" x14ac:dyDescent="0.25">
      <c r="B9" s="29" t="s">
        <v>21</v>
      </c>
      <c r="C9" s="29"/>
      <c r="D9" s="29"/>
      <c r="E9" s="29"/>
      <c r="F9" s="29"/>
      <c r="G9" s="29"/>
    </row>
    <row r="10" spans="1:7" ht="32.25" customHeight="1" x14ac:dyDescent="0.25">
      <c r="B10" s="29" t="s">
        <v>22</v>
      </c>
      <c r="C10" s="29"/>
      <c r="D10" s="29"/>
      <c r="E10" s="29"/>
      <c r="F10" s="29"/>
      <c r="G10" s="29"/>
    </row>
    <row r="11" spans="1:7" ht="52.5" customHeight="1" x14ac:dyDescent="0.25">
      <c r="B11" s="28" t="s">
        <v>23</v>
      </c>
      <c r="C11" s="28"/>
      <c r="D11" s="28"/>
      <c r="E11" s="28"/>
      <c r="F11" s="28"/>
      <c r="G11" s="28"/>
    </row>
    <row r="12" spans="1:7" ht="33" customHeight="1" x14ac:dyDescent="0.25">
      <c r="B12" s="29" t="s">
        <v>24</v>
      </c>
      <c r="C12" s="29"/>
      <c r="D12" s="29"/>
      <c r="E12" s="29"/>
      <c r="F12" s="29"/>
      <c r="G12" s="29"/>
    </row>
    <row r="13" spans="1:7" ht="21.75" customHeight="1" x14ac:dyDescent="0.25">
      <c r="B13" s="22" t="s">
        <v>25</v>
      </c>
    </row>
    <row r="14" spans="1:7" ht="29.25" customHeight="1" x14ac:dyDescent="0.25">
      <c r="B14" t="s">
        <v>26</v>
      </c>
    </row>
    <row r="15" spans="1:7" ht="44.25" customHeight="1" x14ac:dyDescent="0.25">
      <c r="B15" t="s">
        <v>27</v>
      </c>
    </row>
    <row r="16" spans="1:7" ht="39.75" customHeight="1" x14ac:dyDescent="0.25">
      <c r="B16" t="s">
        <v>28</v>
      </c>
    </row>
    <row r="17" spans="1:7" ht="39.75" customHeight="1" x14ac:dyDescent="0.25">
      <c r="B17" t="s">
        <v>29</v>
      </c>
    </row>
    <row r="18" spans="1:7" ht="51.75" customHeight="1" x14ac:dyDescent="0.25">
      <c r="B18" s="22" t="s">
        <v>30</v>
      </c>
      <c r="D18" s="22" t="s">
        <v>31</v>
      </c>
      <c r="E18" s="22"/>
    </row>
    <row r="19" spans="1:7" ht="28.5" customHeight="1" x14ac:dyDescent="0.25">
      <c r="C19" t="s">
        <v>32</v>
      </c>
    </row>
    <row r="21" spans="1:7" ht="18.75" customHeight="1" x14ac:dyDescent="0.25">
      <c r="A21" s="26"/>
      <c r="B21" s="26"/>
      <c r="C21" s="1"/>
      <c r="D21" s="1"/>
      <c r="E21" s="1"/>
      <c r="F21" s="1"/>
      <c r="G21" s="1"/>
    </row>
    <row r="22" spans="1:7" ht="34.5" customHeight="1" thickBot="1" x14ac:dyDescent="0.3">
      <c r="A22" s="27"/>
      <c r="B22" s="27"/>
      <c r="C22" s="1"/>
      <c r="D22" s="1"/>
      <c r="E22" s="21" t="s">
        <v>0</v>
      </c>
      <c r="F22" s="1"/>
      <c r="G22" s="1"/>
    </row>
    <row r="23" spans="1:7" ht="42" customHeight="1" thickBot="1" x14ac:dyDescent="0.3">
      <c r="A23" s="15" t="s">
        <v>1</v>
      </c>
      <c r="B23" s="9" t="s">
        <v>2</v>
      </c>
      <c r="C23" s="10" t="s">
        <v>3</v>
      </c>
      <c r="D23" s="16" t="s">
        <v>4</v>
      </c>
      <c r="E23" s="19">
        <v>0</v>
      </c>
      <c r="F23" s="17" t="s">
        <v>5</v>
      </c>
      <c r="G23" s="10" t="s">
        <v>6</v>
      </c>
    </row>
    <row r="24" spans="1:7" x14ac:dyDescent="0.25">
      <c r="A24" s="11"/>
      <c r="B24" s="12"/>
      <c r="C24" s="3"/>
      <c r="D24" s="3"/>
      <c r="E24" s="18"/>
      <c r="F24" s="5"/>
      <c r="G24" s="5"/>
    </row>
    <row r="25" spans="1:7" x14ac:dyDescent="0.25">
      <c r="A25" s="14">
        <v>25</v>
      </c>
      <c r="B25" s="6" t="s">
        <v>7</v>
      </c>
      <c r="C25" s="7">
        <v>210</v>
      </c>
      <c r="D25" s="7">
        <f>+C25*A25</f>
        <v>5250</v>
      </c>
      <c r="E25" s="18">
        <v>0</v>
      </c>
      <c r="F25" s="5">
        <f>+C25-(C25*E25)</f>
        <v>210</v>
      </c>
      <c r="G25" s="5">
        <f>+F25*A25</f>
        <v>5250</v>
      </c>
    </row>
    <row r="26" spans="1:7" ht="45" x14ac:dyDescent="0.25">
      <c r="A26" s="14">
        <v>50</v>
      </c>
      <c r="B26" s="20" t="s">
        <v>8</v>
      </c>
      <c r="C26" s="7">
        <f>318+187.5+68.25</f>
        <v>573.75</v>
      </c>
      <c r="D26" s="7">
        <f>+C26*A26</f>
        <v>28687.5</v>
      </c>
      <c r="E26" s="18">
        <v>0</v>
      </c>
      <c r="F26" s="5">
        <f>+C26-(C26*E26)</f>
        <v>573.75</v>
      </c>
      <c r="G26" s="5">
        <f>+F26*A26</f>
        <v>28687.5</v>
      </c>
    </row>
    <row r="27" spans="1:7" x14ac:dyDescent="0.25">
      <c r="A27" s="14">
        <v>70</v>
      </c>
      <c r="B27" s="6" t="s">
        <v>9</v>
      </c>
      <c r="C27" s="7">
        <v>258.5</v>
      </c>
      <c r="D27" s="7">
        <f t="shared" ref="D27:D32" si="0">+C27*A27</f>
        <v>18095</v>
      </c>
      <c r="E27" s="4">
        <v>0</v>
      </c>
      <c r="F27" s="5">
        <f>+C27-(C27*E27)</f>
        <v>258.5</v>
      </c>
      <c r="G27" s="5">
        <f>+F27*A27</f>
        <v>18095</v>
      </c>
    </row>
    <row r="28" spans="1:7" x14ac:dyDescent="0.25">
      <c r="A28" s="14">
        <v>70</v>
      </c>
      <c r="B28" s="6" t="s">
        <v>10</v>
      </c>
      <c r="C28" s="7">
        <v>269.5</v>
      </c>
      <c r="D28" s="7">
        <f t="shared" si="0"/>
        <v>18865</v>
      </c>
      <c r="E28" s="4">
        <v>0</v>
      </c>
      <c r="F28" s="5">
        <f t="shared" ref="F28:F32" si="1">+C28-(C28*E28)</f>
        <v>269.5</v>
      </c>
      <c r="G28" s="5">
        <f t="shared" ref="G28:G32" si="2">+F28*A28</f>
        <v>18865</v>
      </c>
    </row>
    <row r="29" spans="1:7" x14ac:dyDescent="0.25">
      <c r="A29" s="14">
        <v>50</v>
      </c>
      <c r="B29" s="6" t="s">
        <v>11</v>
      </c>
      <c r="C29" s="7">
        <v>24</v>
      </c>
      <c r="D29" s="7">
        <f t="shared" si="0"/>
        <v>1200</v>
      </c>
      <c r="E29" s="4">
        <f t="shared" ref="E29:E32" si="3">+E27</f>
        <v>0</v>
      </c>
      <c r="F29" s="5">
        <f t="shared" si="1"/>
        <v>24</v>
      </c>
      <c r="G29" s="5">
        <f t="shared" si="2"/>
        <v>1200</v>
      </c>
    </row>
    <row r="30" spans="1:7" x14ac:dyDescent="0.25">
      <c r="A30" s="14">
        <v>53</v>
      </c>
      <c r="B30" s="6" t="s">
        <v>12</v>
      </c>
      <c r="C30" s="7">
        <v>9.75</v>
      </c>
      <c r="D30" s="7">
        <f t="shared" si="0"/>
        <v>516.75</v>
      </c>
      <c r="E30" s="4">
        <f t="shared" si="3"/>
        <v>0</v>
      </c>
      <c r="F30" s="5">
        <f t="shared" si="1"/>
        <v>9.75</v>
      </c>
      <c r="G30" s="5">
        <f t="shared" si="2"/>
        <v>516.75</v>
      </c>
    </row>
    <row r="31" spans="1:7" x14ac:dyDescent="0.25">
      <c r="A31" s="14">
        <v>44</v>
      </c>
      <c r="B31" s="6" t="s">
        <v>13</v>
      </c>
      <c r="C31" s="7">
        <v>388</v>
      </c>
      <c r="D31" s="7">
        <f t="shared" si="0"/>
        <v>17072</v>
      </c>
      <c r="E31" s="4">
        <f t="shared" si="3"/>
        <v>0</v>
      </c>
      <c r="F31" s="5">
        <f t="shared" si="1"/>
        <v>388</v>
      </c>
      <c r="G31" s="5">
        <f t="shared" si="2"/>
        <v>17072</v>
      </c>
    </row>
    <row r="32" spans="1:7" ht="15.75" thickBot="1" x14ac:dyDescent="0.3">
      <c r="A32" s="14">
        <v>51</v>
      </c>
      <c r="B32" s="6" t="s">
        <v>14</v>
      </c>
      <c r="C32" s="7">
        <v>65</v>
      </c>
      <c r="D32" s="7">
        <f t="shared" si="0"/>
        <v>3315</v>
      </c>
      <c r="E32" s="4">
        <f t="shared" si="3"/>
        <v>0</v>
      </c>
      <c r="F32" s="5">
        <f t="shared" si="1"/>
        <v>65</v>
      </c>
      <c r="G32" s="5">
        <f t="shared" si="2"/>
        <v>3315</v>
      </c>
    </row>
    <row r="33" spans="1:7" ht="21.75" customHeight="1" thickBot="1" x14ac:dyDescent="0.3">
      <c r="A33" s="1"/>
      <c r="B33" s="1"/>
      <c r="C33" s="1"/>
      <c r="D33" s="8">
        <f>SUM(D25:D32)</f>
        <v>93001.25</v>
      </c>
      <c r="E33" s="1"/>
      <c r="F33" s="1"/>
      <c r="G33" s="13">
        <f>SUM(G25:G32)</f>
        <v>93001.25</v>
      </c>
    </row>
  </sheetData>
  <mergeCells count="9">
    <mergeCell ref="A1:G1"/>
    <mergeCell ref="A21:B22"/>
    <mergeCell ref="B3:G3"/>
    <mergeCell ref="B5:G5"/>
    <mergeCell ref="B7:G7"/>
    <mergeCell ref="B9:G9"/>
    <mergeCell ref="B10:G10"/>
    <mergeCell ref="B11:G11"/>
    <mergeCell ref="B12:G1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Offerta economica</vt:lpstr>
      <vt:lpstr>Foglio2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2026-05-05T06:51:29Z</dcterms:modified>
  <cp:category/>
  <cp:contentStatus/>
</cp:coreProperties>
</file>